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5228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'Ark1'!$A$1:$K$55</definedName>
  </definedNames>
  <calcPr fullCalcOnLoad="1"/>
</workbook>
</file>

<file path=xl/sharedStrings.xml><?xml version="1.0" encoding="utf-8"?>
<sst xmlns="http://schemas.openxmlformats.org/spreadsheetml/2006/main" count="73" uniqueCount="63">
  <si>
    <t>Inntekter:</t>
  </si>
  <si>
    <t>Utgifter:</t>
  </si>
  <si>
    <t>Medlems kontingenter</t>
  </si>
  <si>
    <t>Utstillinger</t>
  </si>
  <si>
    <t>Jaktprøver</t>
  </si>
  <si>
    <t>Andre inntekter</t>
  </si>
  <si>
    <t>Jaktprøver og sporprøver</t>
  </si>
  <si>
    <t>Tidsskriftet Elghunden</t>
  </si>
  <si>
    <t>Premier jaktprøver og utstillinger</t>
  </si>
  <si>
    <t>Sum driftsutgifter</t>
  </si>
  <si>
    <t>Driftsresultat</t>
  </si>
  <si>
    <t>Note</t>
  </si>
  <si>
    <t>Rente inntekter</t>
  </si>
  <si>
    <t>Årsresultat</t>
  </si>
  <si>
    <t>Sum driftsinntekter</t>
  </si>
  <si>
    <t>Noter</t>
  </si>
  <si>
    <t>Trysil utstillingen</t>
  </si>
  <si>
    <t>Rena utstillingen</t>
  </si>
  <si>
    <t>Elverums utstillingen valpeshow</t>
  </si>
  <si>
    <t>Eidskog utstillingen</t>
  </si>
  <si>
    <t>Sep. løshund</t>
  </si>
  <si>
    <t>Sep. bandhund</t>
  </si>
  <si>
    <t>Nord Odals prøva (bandhund)</t>
  </si>
  <si>
    <t>Trysil prøva 2 dgs. Bandhund</t>
  </si>
  <si>
    <t>2 dgs. Samlet løshund</t>
  </si>
  <si>
    <t>Sporprøver</t>
  </si>
  <si>
    <t>Inntekter Utstillinger</t>
  </si>
  <si>
    <t>Utgifter Utstillinger</t>
  </si>
  <si>
    <t>Nord Odals prøva bandhund</t>
  </si>
  <si>
    <t>Andre utgifter</t>
  </si>
  <si>
    <t>Overført opptjent egenkapital</t>
  </si>
  <si>
    <t>Utgifter jaktprøver</t>
  </si>
  <si>
    <t>Inntekter jakt/sporprøver</t>
  </si>
  <si>
    <t>Gaver/blomster</t>
  </si>
  <si>
    <t>Rente utgifter/bankgebyrer</t>
  </si>
  <si>
    <t>RS NEKF</t>
  </si>
  <si>
    <t>Elverums utst. m/valpeshow</t>
  </si>
  <si>
    <t>Start avg. NM band og løshund</t>
  </si>
  <si>
    <t>Data/EDB kostnader</t>
  </si>
  <si>
    <t>Styregodtgjørelser</t>
  </si>
  <si>
    <t xml:space="preserve">Elverums utstillingen </t>
  </si>
  <si>
    <t>Budsjett</t>
  </si>
  <si>
    <t xml:space="preserve">Budsjett </t>
  </si>
  <si>
    <t xml:space="preserve">Utgifter årsmøte </t>
  </si>
  <si>
    <t>Diverse</t>
  </si>
  <si>
    <t>Grasrotandel</t>
  </si>
  <si>
    <t>Kurs</t>
  </si>
  <si>
    <t>Momsrefusjon NKK</t>
  </si>
  <si>
    <t>Ungdomsmesterskapet Løshund</t>
  </si>
  <si>
    <t>NM Bandhund / UM 2018</t>
  </si>
  <si>
    <t>Utgift NM Band / Klubbmestersk.</t>
  </si>
  <si>
    <t xml:space="preserve"> </t>
  </si>
  <si>
    <t>Årsregnskap Hedmark Elghund Klubb 2022</t>
  </si>
  <si>
    <t>Klubbjakker sponsing dommere</t>
  </si>
  <si>
    <t>Covid 19 tiltak</t>
  </si>
  <si>
    <t>Dommersamlinger, kurs og oppdateringer</t>
  </si>
  <si>
    <t>Tap på fordringer</t>
  </si>
  <si>
    <t>2 dagers sam. Løsh+ Interjaktprøva</t>
  </si>
  <si>
    <t>Salg avg. Pliktig høg sats</t>
  </si>
  <si>
    <t>Kjøregodtgjørelse + honoar</t>
  </si>
  <si>
    <t>Kjell Erik Skaug            Tom Flåseth       Ole Harald L. Kveseth      Gry Bodil Ås      Nils Sverre Rønaas       Amalie Madshus     Olaf Monsbakken</t>
  </si>
  <si>
    <t>Stavsjø den 31.12.2023</t>
  </si>
  <si>
    <t>Sign                                Sign                  Sign                                    Sign                   Sign                               Sign                         Sign</t>
  </si>
</sst>
</file>

<file path=xl/styles.xml><?xml version="1.0" encoding="utf-8"?>
<styleSheet xmlns="http://schemas.openxmlformats.org/spreadsheetml/2006/main">
  <numFmts count="3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0.0"/>
    <numFmt numFmtId="184" formatCode="_(* #,##0.0_);_(* \(#,##0.0\);_(* &quot;-&quot;??_);_(@_)"/>
    <numFmt numFmtId="185" formatCode="_(* #,##0_);_(* \(#,##0\);_(* &quot;-&quot;??_);_(@_)"/>
    <numFmt numFmtId="186" formatCode="#,##0_ ;\-#,##0\ "/>
    <numFmt numFmtId="187" formatCode="#,##0.0_ ;\-#,##0.0\ "/>
    <numFmt numFmtId="188" formatCode="#,##0.00_ ;\-#,##0.00\ "/>
  </numFmts>
  <fonts count="48">
    <font>
      <sz val="10"/>
      <name val="Arial"/>
      <family val="0"/>
    </font>
    <font>
      <b/>
      <sz val="12"/>
      <name val="Palatino"/>
      <family val="1"/>
    </font>
    <font>
      <b/>
      <sz val="14"/>
      <name val="Palatino"/>
      <family val="1"/>
    </font>
    <font>
      <b/>
      <sz val="16"/>
      <name val="Palatino"/>
      <family val="1"/>
    </font>
    <font>
      <b/>
      <u val="single"/>
      <sz val="14"/>
      <name val="Palatino"/>
      <family val="1"/>
    </font>
    <font>
      <b/>
      <sz val="18"/>
      <name val="Palatino"/>
      <family val="1"/>
    </font>
    <font>
      <b/>
      <u val="single"/>
      <sz val="12"/>
      <name val="Palatino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Palatino"/>
      <family val="1"/>
    </font>
    <font>
      <sz val="10"/>
      <name val="Palatino"/>
      <family val="1"/>
    </font>
    <font>
      <sz val="14"/>
      <name val="Palatino"/>
      <family val="1"/>
    </font>
    <font>
      <sz val="14"/>
      <name val="Arial"/>
      <family val="2"/>
    </font>
    <font>
      <b/>
      <i/>
      <sz val="16"/>
      <name val="Palatin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179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186" fontId="1" fillId="0" borderId="0" xfId="0" applyNumberFormat="1" applyFont="1" applyBorder="1" applyAlignment="1">
      <alignment/>
    </xf>
    <xf numFmtId="186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86" fontId="2" fillId="0" borderId="0" xfId="41" applyNumberFormat="1" applyFont="1" applyAlignment="1">
      <alignment/>
    </xf>
    <xf numFmtId="186" fontId="9" fillId="0" borderId="0" xfId="41" applyNumberFormat="1" applyFont="1" applyAlignment="1">
      <alignment/>
    </xf>
    <xf numFmtId="0" fontId="1" fillId="0" borderId="0" xfId="0" applyFont="1" applyFill="1" applyBorder="1" applyAlignment="1">
      <alignment/>
    </xf>
    <xf numFmtId="186" fontId="1" fillId="0" borderId="12" xfId="0" applyNumberFormat="1" applyFont="1" applyBorder="1" applyAlignment="1">
      <alignment/>
    </xf>
    <xf numFmtId="186" fontId="9" fillId="0" borderId="12" xfId="0" applyNumberFormat="1" applyFont="1" applyBorder="1" applyAlignment="1">
      <alignment/>
    </xf>
    <xf numFmtId="186" fontId="9" fillId="0" borderId="0" xfId="0" applyNumberFormat="1" applyFont="1" applyBorder="1" applyAlignment="1">
      <alignment/>
    </xf>
    <xf numFmtId="186" fontId="2" fillId="0" borderId="0" xfId="41" applyNumberFormat="1" applyFont="1" applyBorder="1" applyAlignment="1">
      <alignment/>
    </xf>
    <xf numFmtId="186" fontId="11" fillId="0" borderId="0" xfId="41" applyNumberFormat="1" applyFont="1" applyBorder="1" applyAlignment="1">
      <alignment/>
    </xf>
    <xf numFmtId="0" fontId="2" fillId="0" borderId="11" xfId="0" applyFont="1" applyBorder="1" applyAlignment="1">
      <alignment/>
    </xf>
    <xf numFmtId="186" fontId="2" fillId="0" borderId="11" xfId="41" applyNumberFormat="1" applyFont="1" applyBorder="1" applyAlignment="1">
      <alignment/>
    </xf>
    <xf numFmtId="186" fontId="9" fillId="0" borderId="11" xfId="41" applyNumberFormat="1" applyFont="1" applyBorder="1" applyAlignment="1">
      <alignment/>
    </xf>
    <xf numFmtId="186" fontId="11" fillId="0" borderId="0" xfId="41" applyNumberFormat="1" applyFont="1" applyAlignment="1">
      <alignment/>
    </xf>
    <xf numFmtId="186" fontId="1" fillId="0" borderId="11" xfId="0" applyNumberFormat="1" applyFont="1" applyBorder="1" applyAlignment="1">
      <alignment/>
    </xf>
    <xf numFmtId="186" fontId="9" fillId="0" borderId="11" xfId="0" applyNumberFormat="1" applyFont="1" applyBorder="1" applyAlignment="1">
      <alignment/>
    </xf>
    <xf numFmtId="186" fontId="11" fillId="0" borderId="11" xfId="41" applyNumberFormat="1" applyFont="1" applyBorder="1" applyAlignment="1">
      <alignment/>
    </xf>
    <xf numFmtId="0" fontId="2" fillId="0" borderId="0" xfId="0" applyFont="1" applyBorder="1" applyAlignment="1">
      <alignment/>
    </xf>
    <xf numFmtId="186" fontId="9" fillId="0" borderId="0" xfId="41" applyNumberFormat="1" applyFont="1" applyBorder="1" applyAlignment="1">
      <alignment/>
    </xf>
    <xf numFmtId="0" fontId="2" fillId="0" borderId="10" xfId="0" applyFont="1" applyBorder="1" applyAlignment="1">
      <alignment/>
    </xf>
    <xf numFmtId="186" fontId="2" fillId="0" borderId="10" xfId="41" applyNumberFormat="1" applyFont="1" applyBorder="1" applyAlignment="1">
      <alignment/>
    </xf>
    <xf numFmtId="186" fontId="11" fillId="0" borderId="10" xfId="41" applyNumberFormat="1" applyFont="1" applyBorder="1" applyAlignment="1">
      <alignment/>
    </xf>
    <xf numFmtId="186" fontId="9" fillId="0" borderId="0" xfId="0" applyNumberFormat="1" applyFont="1" applyAlignment="1">
      <alignment/>
    </xf>
    <xf numFmtId="0" fontId="6" fillId="0" borderId="0" xfId="0" applyFont="1" applyAlignment="1">
      <alignment/>
    </xf>
    <xf numFmtId="186" fontId="9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85" fontId="1" fillId="0" borderId="0" xfId="41" applyNumberFormat="1" applyFont="1" applyBorder="1" applyAlignment="1">
      <alignment/>
    </xf>
    <xf numFmtId="186" fontId="12" fillId="0" borderId="0" xfId="41" applyNumberFormat="1" applyFont="1" applyBorder="1" applyAlignment="1">
      <alignment horizontal="right"/>
    </xf>
    <xf numFmtId="185" fontId="1" fillId="0" borderId="0" xfId="41" applyNumberFormat="1" applyFont="1" applyAlignment="1">
      <alignment/>
    </xf>
    <xf numFmtId="185" fontId="1" fillId="0" borderId="0" xfId="41" applyNumberFormat="1" applyFont="1" applyAlignment="1">
      <alignment/>
    </xf>
    <xf numFmtId="0" fontId="11" fillId="0" borderId="0" xfId="0" applyFont="1" applyBorder="1" applyAlignment="1">
      <alignment/>
    </xf>
    <xf numFmtId="49" fontId="1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186" fontId="2" fillId="0" borderId="0" xfId="41" applyNumberFormat="1" applyFont="1" applyBorder="1" applyAlignment="1">
      <alignment horizontal="left"/>
    </xf>
    <xf numFmtId="186" fontId="0" fillId="0" borderId="0" xfId="0" applyNumberFormat="1" applyFont="1" applyBorder="1" applyAlignment="1">
      <alignment horizontal="right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990600</xdr:colOff>
      <xdr:row>0</xdr:row>
      <xdr:rowOff>123825</xdr:rowOff>
    </xdr:from>
    <xdr:to>
      <xdr:col>4</xdr:col>
      <xdr:colOff>781050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23825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tabSelected="1" zoomScale="80" zoomScaleNormal="80" workbookViewId="0" topLeftCell="A16">
      <selection activeCell="A56" sqref="A56"/>
    </sheetView>
  </sheetViews>
  <sheetFormatPr defaultColWidth="11.421875" defaultRowHeight="12.75"/>
  <cols>
    <col min="1" max="1" width="36.00390625" style="1" customWidth="1"/>
    <col min="2" max="2" width="7.8515625" style="1" customWidth="1"/>
    <col min="3" max="3" width="15.421875" style="1" customWidth="1"/>
    <col min="4" max="4" width="15.00390625" style="1" customWidth="1"/>
    <col min="5" max="5" width="16.57421875" style="1" customWidth="1"/>
    <col min="6" max="6" width="5.8515625" style="1" customWidth="1"/>
    <col min="7" max="7" width="11.421875" style="2" customWidth="1"/>
    <col min="8" max="8" width="34.57421875" style="2" bestFit="1" customWidth="1"/>
    <col min="9" max="9" width="12.8515625" style="2" customWidth="1"/>
    <col min="10" max="10" width="14.57421875" style="1" customWidth="1"/>
    <col min="11" max="11" width="10.8515625" style="1" customWidth="1"/>
    <col min="12" max="16384" width="11.421875" style="1" customWidth="1"/>
  </cols>
  <sheetData>
    <row r="1" spans="1:11" s="3" customFormat="1" ht="54.75" customHeight="1" thickBot="1">
      <c r="A1" s="21" t="s">
        <v>52</v>
      </c>
      <c r="B1" s="21"/>
      <c r="C1" s="22"/>
      <c r="D1" s="23"/>
      <c r="E1" s="23"/>
      <c r="F1" s="23"/>
      <c r="G1" s="15" t="s">
        <v>15</v>
      </c>
      <c r="H1" s="8"/>
      <c r="I1" s="18">
        <v>2022</v>
      </c>
      <c r="J1" s="19" t="s">
        <v>42</v>
      </c>
      <c r="K1" s="18">
        <v>2021</v>
      </c>
    </row>
    <row r="2" spans="1:11" ht="15.75" customHeight="1" thickBot="1">
      <c r="A2" s="8"/>
      <c r="B2" s="8"/>
      <c r="C2" s="8"/>
      <c r="D2" s="20"/>
      <c r="E2" s="8"/>
      <c r="F2" s="8"/>
      <c r="G2" s="7">
        <v>1</v>
      </c>
      <c r="H2" s="24" t="s">
        <v>26</v>
      </c>
      <c r="I2" s="8"/>
      <c r="J2" s="25"/>
      <c r="K2" s="9"/>
    </row>
    <row r="3" spans="1:12" s="4" customFormat="1" ht="15" customHeight="1">
      <c r="A3" s="26" t="s">
        <v>0</v>
      </c>
      <c r="B3" s="7" t="s">
        <v>11</v>
      </c>
      <c r="C3" s="27">
        <v>2022</v>
      </c>
      <c r="D3" s="20" t="s">
        <v>41</v>
      </c>
      <c r="E3" s="27">
        <v>2021</v>
      </c>
      <c r="F3" s="27"/>
      <c r="G3" s="7"/>
      <c r="H3" s="8" t="s">
        <v>16</v>
      </c>
      <c r="I3" s="28">
        <v>0</v>
      </c>
      <c r="J3" s="29">
        <v>0</v>
      </c>
      <c r="K3" s="28">
        <v>30451</v>
      </c>
      <c r="L3" s="1"/>
    </row>
    <row r="4" spans="1:11" ht="15" customHeight="1">
      <c r="A4" s="8"/>
      <c r="B4" s="8"/>
      <c r="C4" s="9"/>
      <c r="D4" s="9"/>
      <c r="E4" s="30"/>
      <c r="F4" s="30"/>
      <c r="G4" s="7"/>
      <c r="H4" s="8" t="s">
        <v>17</v>
      </c>
      <c r="I4" s="28">
        <v>41150</v>
      </c>
      <c r="J4" s="29">
        <v>30000</v>
      </c>
      <c r="K4" s="28">
        <v>42041</v>
      </c>
    </row>
    <row r="5" spans="1:11" ht="15" customHeight="1">
      <c r="A5" s="8" t="s">
        <v>2</v>
      </c>
      <c r="B5" s="7"/>
      <c r="C5" s="31">
        <v>150640</v>
      </c>
      <c r="D5" s="32">
        <v>245000</v>
      </c>
      <c r="E5" s="31">
        <v>248876</v>
      </c>
      <c r="F5" s="31"/>
      <c r="G5" s="7"/>
      <c r="H5" s="8" t="s">
        <v>40</v>
      </c>
      <c r="I5" s="28">
        <v>45874</v>
      </c>
      <c r="J5" s="29">
        <v>30000</v>
      </c>
      <c r="K5" s="28">
        <v>30500</v>
      </c>
    </row>
    <row r="6" spans="1:11" ht="15" customHeight="1">
      <c r="A6" s="8" t="s">
        <v>3</v>
      </c>
      <c r="B6" s="7">
        <v>1</v>
      </c>
      <c r="C6" s="31">
        <v>128869</v>
      </c>
      <c r="D6" s="32">
        <v>100000</v>
      </c>
      <c r="E6" s="31">
        <v>131428</v>
      </c>
      <c r="F6" s="31"/>
      <c r="G6" s="7"/>
      <c r="H6" s="8" t="s">
        <v>18</v>
      </c>
      <c r="I6" s="28">
        <v>0</v>
      </c>
      <c r="J6" s="29">
        <v>0</v>
      </c>
      <c r="K6" s="28">
        <v>0</v>
      </c>
    </row>
    <row r="7" spans="1:11" ht="15" customHeight="1">
      <c r="A7" s="8" t="s">
        <v>6</v>
      </c>
      <c r="B7" s="7">
        <v>2</v>
      </c>
      <c r="C7" s="31">
        <v>628527</v>
      </c>
      <c r="D7" s="32">
        <v>330000</v>
      </c>
      <c r="E7" s="31">
        <v>300665</v>
      </c>
      <c r="F7" s="31"/>
      <c r="G7" s="7"/>
      <c r="H7" s="8" t="s">
        <v>19</v>
      </c>
      <c r="I7" s="28">
        <v>41845</v>
      </c>
      <c r="J7" s="29">
        <v>40000</v>
      </c>
      <c r="K7" s="28">
        <v>28436</v>
      </c>
    </row>
    <row r="8" spans="1:11" ht="15.75" customHeight="1" thickBot="1">
      <c r="A8" s="33" t="s">
        <v>47</v>
      </c>
      <c r="B8" s="7"/>
      <c r="C8" s="31">
        <v>0</v>
      </c>
      <c r="D8" s="32">
        <v>0</v>
      </c>
      <c r="E8" s="31">
        <v>0</v>
      </c>
      <c r="F8" s="31"/>
      <c r="G8" s="7"/>
      <c r="H8" s="8"/>
      <c r="I8" s="34">
        <f>SUM(I3:I7)</f>
        <v>128869</v>
      </c>
      <c r="J8" s="35">
        <f>SUM(J3:J7)</f>
        <v>100000</v>
      </c>
      <c r="K8" s="34">
        <v>131429</v>
      </c>
    </row>
    <row r="9" spans="1:11" ht="15.75" customHeight="1" thickBot="1" thickTop="1">
      <c r="A9" s="8" t="s">
        <v>5</v>
      </c>
      <c r="B9" s="7">
        <v>3</v>
      </c>
      <c r="C9" s="31">
        <v>31343</v>
      </c>
      <c r="D9" s="32">
        <v>20000</v>
      </c>
      <c r="E9" s="31">
        <v>16693</v>
      </c>
      <c r="F9" s="31"/>
      <c r="G9" s="7">
        <v>2</v>
      </c>
      <c r="H9" s="24" t="s">
        <v>32</v>
      </c>
      <c r="I9" s="28"/>
      <c r="J9" s="29"/>
      <c r="K9" s="36"/>
    </row>
    <row r="10" spans="1:11" ht="15" customHeight="1">
      <c r="A10" s="8" t="s">
        <v>49</v>
      </c>
      <c r="B10" s="7"/>
      <c r="C10" s="31">
        <v>0</v>
      </c>
      <c r="D10" s="32">
        <v>0</v>
      </c>
      <c r="E10" s="31">
        <v>0</v>
      </c>
      <c r="F10" s="31"/>
      <c r="G10" s="7"/>
      <c r="H10" s="8" t="s">
        <v>20</v>
      </c>
      <c r="I10" s="28">
        <v>81417</v>
      </c>
      <c r="J10" s="29">
        <v>150000</v>
      </c>
      <c r="K10" s="28">
        <v>151200</v>
      </c>
    </row>
    <row r="11" spans="1:11" ht="16.5" customHeight="1">
      <c r="A11" s="9"/>
      <c r="B11" s="5"/>
      <c r="C11" s="37">
        <v>0</v>
      </c>
      <c r="D11" s="38">
        <v>0</v>
      </c>
      <c r="E11" s="37">
        <v>0</v>
      </c>
      <c r="F11" s="37"/>
      <c r="G11" s="7"/>
      <c r="H11" s="8" t="s">
        <v>21</v>
      </c>
      <c r="I11" s="28">
        <v>23840</v>
      </c>
      <c r="J11" s="29">
        <v>30000</v>
      </c>
      <c r="K11" s="28">
        <v>7350</v>
      </c>
    </row>
    <row r="12" spans="1:11" ht="15" customHeight="1">
      <c r="A12" s="39" t="s">
        <v>14</v>
      </c>
      <c r="B12" s="17"/>
      <c r="C12" s="40">
        <f>SUM(C5:C11)</f>
        <v>939379</v>
      </c>
      <c r="D12" s="41">
        <v>695000</v>
      </c>
      <c r="E12" s="40">
        <f>E5+E6+E7+E8+E9+E10</f>
        <v>697662</v>
      </c>
      <c r="F12" s="37"/>
      <c r="G12" s="7"/>
      <c r="H12" s="8" t="s">
        <v>22</v>
      </c>
      <c r="I12" s="28">
        <v>26880</v>
      </c>
      <c r="J12" s="29">
        <v>7000</v>
      </c>
      <c r="K12" s="28">
        <v>3846</v>
      </c>
    </row>
    <row r="13" spans="1:12" s="4" customFormat="1" ht="15.75" customHeight="1">
      <c r="A13" s="27"/>
      <c r="B13" s="5"/>
      <c r="C13" s="31"/>
      <c r="D13" s="42"/>
      <c r="E13" s="42"/>
      <c r="F13" s="42"/>
      <c r="G13" s="7"/>
      <c r="H13" s="8" t="s">
        <v>23</v>
      </c>
      <c r="I13" s="28">
        <v>0</v>
      </c>
      <c r="J13" s="29">
        <v>0</v>
      </c>
      <c r="K13" s="28">
        <v>3840</v>
      </c>
      <c r="L13" s="1"/>
    </row>
    <row r="14" spans="1:11" ht="15" customHeight="1">
      <c r="A14" s="26" t="s">
        <v>1</v>
      </c>
      <c r="B14" s="7"/>
      <c r="C14" s="31"/>
      <c r="D14" s="32"/>
      <c r="E14" s="42"/>
      <c r="F14" s="42"/>
      <c r="G14" s="7"/>
      <c r="H14" s="8" t="s">
        <v>57</v>
      </c>
      <c r="I14" s="28">
        <v>346950</v>
      </c>
      <c r="J14" s="29">
        <v>30000</v>
      </c>
      <c r="K14" s="28">
        <v>28217</v>
      </c>
    </row>
    <row r="15" spans="1:11" ht="15" customHeight="1">
      <c r="A15" s="8"/>
      <c r="B15" s="7"/>
      <c r="C15" s="31"/>
      <c r="D15" s="32"/>
      <c r="E15" s="42"/>
      <c r="F15" s="42"/>
      <c r="G15" s="7"/>
      <c r="H15" s="8" t="s">
        <v>25</v>
      </c>
      <c r="I15" s="43">
        <v>149440</v>
      </c>
      <c r="J15" s="44">
        <v>113000</v>
      </c>
      <c r="K15" s="43">
        <v>106212</v>
      </c>
    </row>
    <row r="16" spans="1:11" ht="15" customHeight="1" thickBot="1">
      <c r="A16" s="8" t="s">
        <v>7</v>
      </c>
      <c r="B16" s="7"/>
      <c r="C16" s="31">
        <v>-81534</v>
      </c>
      <c r="D16" s="32">
        <v>-60000</v>
      </c>
      <c r="E16" s="31">
        <v>-47853</v>
      </c>
      <c r="F16" s="31"/>
      <c r="G16" s="7"/>
      <c r="H16" s="8"/>
      <c r="I16" s="34">
        <f>I10+I11+I12+I13+I14+I15</f>
        <v>628527</v>
      </c>
      <c r="J16" s="35">
        <f>SUM(J10:J15)</f>
        <v>330000</v>
      </c>
      <c r="K16" s="34">
        <f>SUM(K10:K15)</f>
        <v>300665</v>
      </c>
    </row>
    <row r="17" spans="1:11" ht="15" customHeight="1" thickBot="1" thickTop="1">
      <c r="A17" s="8" t="s">
        <v>43</v>
      </c>
      <c r="B17" s="7"/>
      <c r="C17" s="31">
        <v>-55087</v>
      </c>
      <c r="D17" s="32">
        <v>-20000</v>
      </c>
      <c r="E17" s="31">
        <v>0</v>
      </c>
      <c r="F17" s="31"/>
      <c r="G17" s="7">
        <v>3</v>
      </c>
      <c r="H17" s="24" t="s">
        <v>5</v>
      </c>
      <c r="I17" s="28"/>
      <c r="J17" s="29"/>
      <c r="K17" s="36"/>
    </row>
    <row r="18" spans="1:11" ht="15" customHeight="1">
      <c r="A18" s="8" t="s">
        <v>35</v>
      </c>
      <c r="B18" s="7"/>
      <c r="C18" s="31">
        <v>-9892</v>
      </c>
      <c r="D18" s="32">
        <v>-25000</v>
      </c>
      <c r="E18" s="31">
        <v>-43959</v>
      </c>
      <c r="F18" s="31"/>
      <c r="G18" s="7"/>
      <c r="H18" s="9" t="s">
        <v>54</v>
      </c>
      <c r="I18" s="28">
        <v>25536.96</v>
      </c>
      <c r="J18" s="29">
        <v>20000</v>
      </c>
      <c r="K18" s="28">
        <v>14384</v>
      </c>
    </row>
    <row r="19" spans="1:11" ht="15" customHeight="1">
      <c r="A19" s="8" t="s">
        <v>3</v>
      </c>
      <c r="B19" s="7">
        <v>4</v>
      </c>
      <c r="C19" s="31">
        <v>-53623</v>
      </c>
      <c r="D19" s="32">
        <v>-90000</v>
      </c>
      <c r="E19" s="31">
        <v>-88607</v>
      </c>
      <c r="F19" s="31"/>
      <c r="G19" s="7"/>
      <c r="H19" s="9" t="s">
        <v>45</v>
      </c>
      <c r="I19" s="28">
        <v>0</v>
      </c>
      <c r="J19" s="29">
        <v>0</v>
      </c>
      <c r="K19" s="28">
        <v>2309</v>
      </c>
    </row>
    <row r="20" spans="1:11" ht="15.75" customHeight="1">
      <c r="A20" s="8" t="s">
        <v>4</v>
      </c>
      <c r="B20" s="7">
        <v>5</v>
      </c>
      <c r="C20" s="31">
        <v>-556289</v>
      </c>
      <c r="D20" s="32">
        <v>-330000</v>
      </c>
      <c r="E20" s="31">
        <v>-342690</v>
      </c>
      <c r="F20" s="31"/>
      <c r="G20" s="8"/>
      <c r="H20" s="9" t="s">
        <v>58</v>
      </c>
      <c r="I20" s="28">
        <v>5806.4</v>
      </c>
      <c r="J20" s="29"/>
      <c r="K20" s="28">
        <v>0</v>
      </c>
    </row>
    <row r="21" spans="1:11" ht="15.75" customHeight="1" thickBot="1">
      <c r="A21" s="8" t="s">
        <v>8</v>
      </c>
      <c r="B21" s="7"/>
      <c r="C21" s="31">
        <v>-35559</v>
      </c>
      <c r="D21" s="32">
        <v>-20000</v>
      </c>
      <c r="E21" s="31">
        <v>-28823</v>
      </c>
      <c r="F21" s="31"/>
      <c r="G21" s="8"/>
      <c r="H21" s="9"/>
      <c r="I21" s="34">
        <f>SUM(I18:I20)</f>
        <v>31343.36</v>
      </c>
      <c r="J21" s="35">
        <f>SUM(J18:J20)</f>
        <v>20000</v>
      </c>
      <c r="K21" s="34">
        <f>SUM(K18:K20)</f>
        <v>16693</v>
      </c>
    </row>
    <row r="22" spans="1:11" ht="15" customHeight="1" thickBot="1" thickTop="1">
      <c r="A22" s="8" t="s">
        <v>55</v>
      </c>
      <c r="B22" s="7"/>
      <c r="C22" s="31">
        <v>-19626</v>
      </c>
      <c r="D22" s="32">
        <v>0</v>
      </c>
      <c r="E22" s="31">
        <v>-5000</v>
      </c>
      <c r="F22" s="31"/>
      <c r="G22" s="7">
        <v>4</v>
      </c>
      <c r="H22" s="24" t="s">
        <v>27</v>
      </c>
      <c r="I22" s="28"/>
      <c r="J22" s="29"/>
      <c r="K22" s="36"/>
    </row>
    <row r="23" spans="1:16" ht="15" customHeight="1">
      <c r="A23" s="8" t="s">
        <v>48</v>
      </c>
      <c r="B23" s="7"/>
      <c r="C23" s="31">
        <v>-24760</v>
      </c>
      <c r="D23" s="32">
        <v>0</v>
      </c>
      <c r="E23" s="31">
        <v>-133999</v>
      </c>
      <c r="F23" s="31"/>
      <c r="G23" s="7"/>
      <c r="H23" s="8" t="s">
        <v>16</v>
      </c>
      <c r="I23" s="28">
        <v>-3506</v>
      </c>
      <c r="J23" s="29">
        <v>-26000</v>
      </c>
      <c r="K23" s="28">
        <v>50157</v>
      </c>
      <c r="P23" s="16"/>
    </row>
    <row r="24" spans="1:12" s="4" customFormat="1" ht="15" customHeight="1">
      <c r="A24" s="8" t="s">
        <v>29</v>
      </c>
      <c r="B24" s="7">
        <v>6</v>
      </c>
      <c r="C24" s="31">
        <v>-127858</v>
      </c>
      <c r="D24" s="32">
        <v>-152000</v>
      </c>
      <c r="E24" s="31">
        <v>-628</v>
      </c>
      <c r="F24" s="31"/>
      <c r="G24" s="7"/>
      <c r="H24" s="8" t="s">
        <v>17</v>
      </c>
      <c r="I24" s="28">
        <v>-1588</v>
      </c>
      <c r="J24" s="29">
        <v>-30000</v>
      </c>
      <c r="K24" s="28">
        <v>0</v>
      </c>
      <c r="L24" s="1"/>
    </row>
    <row r="25" spans="1:11" ht="15" customHeight="1">
      <c r="A25" s="8" t="s">
        <v>56</v>
      </c>
      <c r="B25" s="7"/>
      <c r="C25" s="31">
        <v>-10000</v>
      </c>
      <c r="D25" s="32">
        <v>0</v>
      </c>
      <c r="E25" s="31">
        <v>0</v>
      </c>
      <c r="F25" s="31"/>
      <c r="G25" s="7"/>
      <c r="H25" s="8" t="s">
        <v>36</v>
      </c>
      <c r="I25" s="28">
        <v>-18810.96</v>
      </c>
      <c r="J25" s="29">
        <v>-16000</v>
      </c>
      <c r="K25" s="28">
        <v>14697</v>
      </c>
    </row>
    <row r="26" spans="1:11" ht="16.5" customHeight="1">
      <c r="A26" s="8" t="s">
        <v>53</v>
      </c>
      <c r="B26" s="8"/>
      <c r="C26" s="31">
        <v>0</v>
      </c>
      <c r="D26" s="32">
        <v>-25000</v>
      </c>
      <c r="E26" s="42"/>
      <c r="F26" s="42"/>
      <c r="G26" s="7"/>
      <c r="H26" s="8" t="s">
        <v>19</v>
      </c>
      <c r="I26" s="43">
        <v>-29718</v>
      </c>
      <c r="J26" s="44">
        <v>-18000</v>
      </c>
      <c r="K26" s="43">
        <v>23753</v>
      </c>
    </row>
    <row r="27" spans="1:11" ht="15.75" customHeight="1" thickBot="1">
      <c r="A27" s="39" t="s">
        <v>9</v>
      </c>
      <c r="B27" s="39"/>
      <c r="C27" s="40">
        <f>C16+C17+C18+C19+C20+C21+C22+C23+C24+C25</f>
        <v>-974228</v>
      </c>
      <c r="D27" s="45">
        <f>SUM(D16:D26)</f>
        <v>-722000</v>
      </c>
      <c r="E27" s="40">
        <f>SUM(E15:E26)</f>
        <v>-691559</v>
      </c>
      <c r="F27" s="37"/>
      <c r="G27" s="7"/>
      <c r="H27" s="8"/>
      <c r="I27" s="34">
        <f>SUM(I23:I26)</f>
        <v>-53622.96</v>
      </c>
      <c r="J27" s="35">
        <f>SUM(J23:J26)</f>
        <v>-90000</v>
      </c>
      <c r="K27" s="34">
        <f>SUM(K23:K26)</f>
        <v>88607</v>
      </c>
    </row>
    <row r="28" spans="1:11" ht="15.75" customHeight="1" thickBot="1" thickTop="1">
      <c r="A28" s="8"/>
      <c r="B28" s="8"/>
      <c r="C28" s="31"/>
      <c r="D28" s="32"/>
      <c r="E28" s="42"/>
      <c r="F28" s="42"/>
      <c r="G28" s="7">
        <v>5</v>
      </c>
      <c r="H28" s="24" t="s">
        <v>31</v>
      </c>
      <c r="I28" s="28"/>
      <c r="J28" s="29"/>
      <c r="K28" s="36"/>
    </row>
    <row r="29" spans="1:11" ht="15" customHeight="1">
      <c r="A29" s="46" t="s">
        <v>10</v>
      </c>
      <c r="B29" s="46"/>
      <c r="C29" s="40">
        <v>-34839</v>
      </c>
      <c r="D29" s="45">
        <f>SUM(D12,D27)</f>
        <v>-27000</v>
      </c>
      <c r="E29" s="40">
        <f>SUM(E12,E27)</f>
        <v>6103</v>
      </c>
      <c r="F29" s="37"/>
      <c r="G29" s="7"/>
      <c r="H29" s="8" t="s">
        <v>20</v>
      </c>
      <c r="I29" s="28">
        <v>0</v>
      </c>
      <c r="J29" s="29">
        <v>-170000</v>
      </c>
      <c r="K29" s="28">
        <v>-218538</v>
      </c>
    </row>
    <row r="30" spans="1:11" ht="15" customHeight="1">
      <c r="A30" s="8" t="s">
        <v>12</v>
      </c>
      <c r="B30" s="8"/>
      <c r="C30" s="31">
        <v>2130</v>
      </c>
      <c r="D30" s="32">
        <v>2000</v>
      </c>
      <c r="E30" s="31">
        <v>1223</v>
      </c>
      <c r="F30" s="31"/>
      <c r="G30" s="7"/>
      <c r="H30" s="8" t="s">
        <v>21</v>
      </c>
      <c r="I30" s="28">
        <v>-70909</v>
      </c>
      <c r="J30" s="29">
        <v>-30000</v>
      </c>
      <c r="K30" s="28">
        <v>-59707</v>
      </c>
    </row>
    <row r="31" spans="1:11" ht="15" customHeight="1">
      <c r="A31" s="8" t="s">
        <v>34</v>
      </c>
      <c r="B31" s="8"/>
      <c r="C31" s="31">
        <v>-2527.68</v>
      </c>
      <c r="D31" s="32"/>
      <c r="E31" s="31">
        <v>-40</v>
      </c>
      <c r="F31" s="31"/>
      <c r="G31" s="8"/>
      <c r="H31" s="8" t="s">
        <v>28</v>
      </c>
      <c r="I31" s="28">
        <v>-5786</v>
      </c>
      <c r="J31" s="29">
        <v>-7000</v>
      </c>
      <c r="K31" s="28">
        <v>0</v>
      </c>
    </row>
    <row r="32" spans="1:11" ht="16.5" customHeight="1">
      <c r="A32" s="8"/>
      <c r="B32" s="8"/>
      <c r="C32" s="37">
        <v>0</v>
      </c>
      <c r="D32" s="47"/>
      <c r="E32" s="38"/>
      <c r="F32" s="38"/>
      <c r="G32" s="9"/>
      <c r="H32" s="8" t="s">
        <v>23</v>
      </c>
      <c r="I32" s="28">
        <v>-4817</v>
      </c>
      <c r="J32" s="29">
        <v>0</v>
      </c>
      <c r="K32" s="28">
        <v>-2770</v>
      </c>
    </row>
    <row r="33" spans="1:11" ht="15" customHeight="1" thickBot="1">
      <c r="A33" s="48" t="s">
        <v>13</v>
      </c>
      <c r="B33" s="48"/>
      <c r="C33" s="49">
        <f>SUM(C29:C32)</f>
        <v>-35236.68</v>
      </c>
      <c r="D33" s="50">
        <f>SUM(D29,D30)</f>
        <v>-25000</v>
      </c>
      <c r="E33" s="49">
        <f>SUM(E29:E32)</f>
        <v>7286</v>
      </c>
      <c r="F33" s="37"/>
      <c r="G33" s="10"/>
      <c r="H33" s="8" t="s">
        <v>24</v>
      </c>
      <c r="I33" s="28">
        <v>-474777</v>
      </c>
      <c r="J33" s="29">
        <v>-50000</v>
      </c>
      <c r="K33" s="28">
        <v>0</v>
      </c>
    </row>
    <row r="34" spans="1:11" ht="15" customHeight="1">
      <c r="A34" s="8"/>
      <c r="B34" s="8"/>
      <c r="C34" s="31"/>
      <c r="D34" s="51"/>
      <c r="E34" s="42"/>
      <c r="F34" s="42"/>
      <c r="G34" s="9"/>
      <c r="H34" s="8" t="s">
        <v>50</v>
      </c>
      <c r="I34" s="28">
        <v>0</v>
      </c>
      <c r="J34" s="29">
        <v>0</v>
      </c>
      <c r="K34" s="28">
        <v>0</v>
      </c>
    </row>
    <row r="35" spans="1:11" ht="17.25" customHeight="1">
      <c r="A35" s="8" t="s">
        <v>30</v>
      </c>
      <c r="B35" s="8"/>
      <c r="C35" s="37">
        <f>C33</f>
        <v>-35236.68</v>
      </c>
      <c r="D35" s="29"/>
      <c r="E35" s="37">
        <v>7286</v>
      </c>
      <c r="F35" s="37"/>
      <c r="G35" s="9"/>
      <c r="H35" s="8" t="s">
        <v>25</v>
      </c>
      <c r="I35" s="43">
        <v>0</v>
      </c>
      <c r="J35" s="44">
        <v>-73000</v>
      </c>
      <c r="K35" s="43">
        <v>-61675</v>
      </c>
    </row>
    <row r="36" spans="1:13" ht="15" customHeight="1" thickBot="1">
      <c r="A36" s="60"/>
      <c r="B36" s="61"/>
      <c r="C36" s="62"/>
      <c r="D36" s="63"/>
      <c r="E36" s="56"/>
      <c r="F36" s="56"/>
      <c r="G36" s="10">
        <v>6</v>
      </c>
      <c r="H36" s="8"/>
      <c r="I36" s="34">
        <f>I30+I31+I32+I33</f>
        <v>-556289</v>
      </c>
      <c r="J36" s="35">
        <f>SUM(J29:J35)</f>
        <v>-330000</v>
      </c>
      <c r="K36" s="34">
        <f>SUM(K29:K35)</f>
        <v>-342690</v>
      </c>
      <c r="M36" s="14"/>
    </row>
    <row r="37" spans="1:13" s="4" customFormat="1" ht="15" customHeight="1" thickBot="1" thickTop="1">
      <c r="A37" s="52"/>
      <c r="B37" s="9"/>
      <c r="C37" s="37"/>
      <c r="D37" s="29"/>
      <c r="E37" s="38"/>
      <c r="F37" s="38"/>
      <c r="G37" s="9"/>
      <c r="H37" s="24" t="s">
        <v>29</v>
      </c>
      <c r="I37" s="28"/>
      <c r="J37" s="29"/>
      <c r="K37" s="36"/>
      <c r="L37" s="1"/>
      <c r="M37" s="14"/>
    </row>
    <row r="38" spans="1:13" ht="15" customHeight="1">
      <c r="A38" s="30"/>
      <c r="B38" s="9"/>
      <c r="C38" s="31"/>
      <c r="D38" s="51"/>
      <c r="E38" s="31"/>
      <c r="F38" s="31"/>
      <c r="G38" s="9"/>
      <c r="H38" s="9" t="s">
        <v>39</v>
      </c>
      <c r="I38" s="28">
        <v>-30000</v>
      </c>
      <c r="J38" s="29">
        <v>-26000</v>
      </c>
      <c r="K38" s="28">
        <v>-18000</v>
      </c>
      <c r="M38" s="14"/>
    </row>
    <row r="39" spans="1:13" s="4" customFormat="1" ht="15" customHeight="1">
      <c r="A39" s="30"/>
      <c r="B39" s="9"/>
      <c r="C39" s="31"/>
      <c r="D39" s="51"/>
      <c r="E39" s="31"/>
      <c r="F39" s="31"/>
      <c r="G39" s="9"/>
      <c r="H39" s="9" t="s">
        <v>46</v>
      </c>
      <c r="I39" s="28"/>
      <c r="J39" s="29">
        <v>-12000</v>
      </c>
      <c r="K39" s="28">
        <v>0</v>
      </c>
      <c r="L39" s="1"/>
      <c r="M39" s="14"/>
    </row>
    <row r="40" spans="1:13" ht="15" customHeight="1">
      <c r="A40" s="30"/>
      <c r="B40" s="7"/>
      <c r="C40" s="31"/>
      <c r="D40" s="51"/>
      <c r="E40" s="31"/>
      <c r="F40" s="31"/>
      <c r="G40" s="9"/>
      <c r="H40" s="9" t="s">
        <v>38</v>
      </c>
      <c r="I40" s="28">
        <v>-20575</v>
      </c>
      <c r="J40" s="29">
        <v>-20000</v>
      </c>
      <c r="K40" s="28">
        <v>-38073</v>
      </c>
      <c r="M40" s="14"/>
    </row>
    <row r="41" spans="1:13" ht="15" customHeight="1">
      <c r="A41" s="30"/>
      <c r="B41" s="9"/>
      <c r="C41" s="31"/>
      <c r="D41" s="51"/>
      <c r="E41" s="31"/>
      <c r="F41" s="31"/>
      <c r="G41" s="9"/>
      <c r="H41" s="9" t="s">
        <v>37</v>
      </c>
      <c r="I41" s="28">
        <v>0</v>
      </c>
      <c r="J41" s="29">
        <v>-15000</v>
      </c>
      <c r="K41" s="28">
        <v>-24000</v>
      </c>
      <c r="M41" s="14"/>
    </row>
    <row r="42" spans="1:13" ht="15" customHeight="1">
      <c r="A42" s="8"/>
      <c r="B42" s="8"/>
      <c r="C42" s="37"/>
      <c r="D42" s="29"/>
      <c r="E42" s="37"/>
      <c r="F42" s="37"/>
      <c r="G42" s="9"/>
      <c r="H42" s="8" t="s">
        <v>59</v>
      </c>
      <c r="I42" s="28">
        <v>-35636</v>
      </c>
      <c r="J42" s="29">
        <v>-24000</v>
      </c>
      <c r="K42" s="28">
        <v>0</v>
      </c>
      <c r="L42" s="13"/>
      <c r="M42" s="14"/>
    </row>
    <row r="43" spans="1:13" ht="15" customHeight="1">
      <c r="A43" s="9"/>
      <c r="B43" s="9"/>
      <c r="C43" s="31"/>
      <c r="D43" s="51"/>
      <c r="E43" s="42"/>
      <c r="F43" s="42"/>
      <c r="G43" s="9"/>
      <c r="H43" s="9" t="s">
        <v>33</v>
      </c>
      <c r="I43" s="28">
        <v>0</v>
      </c>
      <c r="J43" s="29">
        <v>-5000</v>
      </c>
      <c r="K43" s="28">
        <v>0</v>
      </c>
      <c r="L43" s="13"/>
      <c r="M43" s="14"/>
    </row>
    <row r="44" spans="1:13" s="4" customFormat="1" ht="15" customHeight="1">
      <c r="A44" s="52"/>
      <c r="B44" s="9"/>
      <c r="C44" s="31"/>
      <c r="D44" s="30"/>
      <c r="E44" s="42"/>
      <c r="F44" s="42"/>
      <c r="G44" s="9"/>
      <c r="H44" s="9" t="s">
        <v>44</v>
      </c>
      <c r="I44" s="28">
        <v>-41647</v>
      </c>
      <c r="J44" s="29">
        <v>-50000</v>
      </c>
      <c r="K44" s="28">
        <v>-59926</v>
      </c>
      <c r="L44" s="13"/>
      <c r="M44" s="11"/>
    </row>
    <row r="45" spans="1:13" ht="15" customHeight="1">
      <c r="A45" s="25"/>
      <c r="B45" s="8"/>
      <c r="C45" s="37"/>
      <c r="D45" s="25"/>
      <c r="E45" s="37"/>
      <c r="F45" s="37"/>
      <c r="G45" s="9"/>
      <c r="H45" s="9"/>
      <c r="I45" s="28"/>
      <c r="J45" s="44">
        <v>0</v>
      </c>
      <c r="K45" s="28">
        <v>0</v>
      </c>
      <c r="M45" s="11"/>
    </row>
    <row r="46" spans="1:11" ht="18" thickBot="1">
      <c r="A46" s="30"/>
      <c r="B46" s="9"/>
      <c r="C46" s="31"/>
      <c r="D46" s="30"/>
      <c r="E46" s="31"/>
      <c r="F46" s="31"/>
      <c r="G46" s="9"/>
      <c r="H46" s="8"/>
      <c r="I46" s="34">
        <f>SUM(I38:I45)</f>
        <v>-127858</v>
      </c>
      <c r="J46" s="53">
        <f>SUM(J38:J45)</f>
        <v>-152000</v>
      </c>
      <c r="K46" s="34">
        <f>SUM(K38:K45)</f>
        <v>-139999</v>
      </c>
    </row>
    <row r="47" spans="1:11" ht="18" customHeight="1" thickTop="1">
      <c r="A47" s="30"/>
      <c r="B47" s="9"/>
      <c r="C47" s="31"/>
      <c r="D47" s="30"/>
      <c r="E47" s="31"/>
      <c r="F47" s="31"/>
      <c r="G47" s="10"/>
      <c r="H47" s="8"/>
      <c r="I47" s="8"/>
      <c r="J47" s="54"/>
      <c r="K47" s="9"/>
    </row>
    <row r="48" spans="1:12" ht="18">
      <c r="A48" s="8"/>
      <c r="B48" s="8"/>
      <c r="C48" s="37"/>
      <c r="D48" s="59"/>
      <c r="E48" s="37"/>
      <c r="F48" s="37"/>
      <c r="G48" s="8"/>
      <c r="H48" s="8"/>
      <c r="I48" s="55"/>
      <c r="J48" s="9"/>
      <c r="K48" s="57"/>
      <c r="L48" s="12"/>
    </row>
    <row r="49" spans="1:11" ht="15">
      <c r="A49" s="9"/>
      <c r="B49" s="9"/>
      <c r="C49" s="9"/>
      <c r="D49" s="9"/>
      <c r="E49" s="8"/>
      <c r="F49" s="8"/>
      <c r="G49" s="9"/>
      <c r="H49" s="8"/>
      <c r="I49" s="55"/>
      <c r="J49" s="9"/>
      <c r="K49" s="57"/>
    </row>
    <row r="50" spans="1:11" ht="15">
      <c r="A50" s="9"/>
      <c r="B50" s="9"/>
      <c r="C50" s="9"/>
      <c r="D50" s="9"/>
      <c r="E50" s="8"/>
      <c r="F50" s="8"/>
      <c r="I50" s="55"/>
      <c r="K50" s="58"/>
    </row>
    <row r="51" spans="5:9" ht="15">
      <c r="E51" s="2"/>
      <c r="F51" s="2"/>
      <c r="I51" s="55"/>
    </row>
    <row r="52" spans="1:9" ht="15">
      <c r="A52" s="1" t="s">
        <v>61</v>
      </c>
      <c r="I52" s="55"/>
    </row>
    <row r="53" ht="15">
      <c r="I53" s="2" t="s">
        <v>51</v>
      </c>
    </row>
    <row r="55" spans="1:6" ht="15">
      <c r="A55" s="1" t="s">
        <v>60</v>
      </c>
      <c r="E55" s="2"/>
      <c r="F55" s="2"/>
    </row>
    <row r="56" ht="19.5" customHeight="1">
      <c r="A56" s="1" t="s">
        <v>62</v>
      </c>
    </row>
    <row r="57" ht="9.75" customHeight="1"/>
    <row r="58" ht="9" customHeight="1" hidden="1"/>
    <row r="62" ht="17.25" customHeight="1"/>
    <row r="64" spans="8:9" ht="15">
      <c r="H64" s="1"/>
      <c r="I64" s="1"/>
    </row>
    <row r="65" spans="7:9" ht="15">
      <c r="G65" s="1"/>
      <c r="H65" s="1"/>
      <c r="I65" s="1"/>
    </row>
    <row r="66" spans="7:9" ht="15">
      <c r="G66" s="1"/>
      <c r="H66" s="1"/>
      <c r="I66" s="1"/>
    </row>
    <row r="67" spans="7:9" ht="15">
      <c r="G67" s="1"/>
      <c r="H67" s="1"/>
      <c r="I67" s="1"/>
    </row>
    <row r="68" spans="7:9" ht="15">
      <c r="G68" s="1"/>
      <c r="H68" s="1"/>
      <c r="I68" s="1"/>
    </row>
    <row r="69" spans="7:9" ht="15">
      <c r="G69" s="1"/>
      <c r="H69" s="1"/>
      <c r="I69" s="1"/>
    </row>
    <row r="70" spans="7:9" ht="15">
      <c r="G70" s="1"/>
      <c r="H70" s="1"/>
      <c r="I70" s="1"/>
    </row>
    <row r="71" spans="7:9" ht="15">
      <c r="G71" s="1"/>
      <c r="H71" s="1"/>
      <c r="I71" s="1"/>
    </row>
    <row r="72" spans="7:9" ht="15">
      <c r="G72" s="1"/>
      <c r="H72" s="1"/>
      <c r="I72" s="1"/>
    </row>
    <row r="73" spans="7:9" ht="15">
      <c r="G73" s="1"/>
      <c r="H73" s="1"/>
      <c r="I73" s="1"/>
    </row>
    <row r="74" spans="7:9" ht="15">
      <c r="G74" s="1"/>
      <c r="H74" s="1"/>
      <c r="I74" s="1"/>
    </row>
    <row r="75" spans="7:9" ht="15">
      <c r="G75" s="1"/>
      <c r="H75" s="1"/>
      <c r="I75" s="1"/>
    </row>
    <row r="76" spans="7:9" ht="15">
      <c r="G76" s="1"/>
      <c r="H76" s="1"/>
      <c r="I76" s="1"/>
    </row>
    <row r="77" spans="7:9" ht="15">
      <c r="G77" s="1"/>
      <c r="H77" s="1"/>
      <c r="I77" s="1"/>
    </row>
    <row r="78" spans="7:9" ht="15">
      <c r="G78" s="1"/>
      <c r="H78" s="1"/>
      <c r="I78" s="1"/>
    </row>
    <row r="79" spans="7:9" ht="15">
      <c r="G79" s="1"/>
      <c r="H79" s="1"/>
      <c r="I79" s="1"/>
    </row>
    <row r="80" spans="7:9" ht="15">
      <c r="G80" s="1"/>
      <c r="H80" s="1"/>
      <c r="I80" s="1"/>
    </row>
    <row r="81" spans="7:9" ht="15">
      <c r="G81" s="1"/>
      <c r="H81" s="1"/>
      <c r="I81" s="1"/>
    </row>
    <row r="82" spans="7:9" ht="15">
      <c r="G82" s="1"/>
      <c r="H82" s="1"/>
      <c r="I82" s="1"/>
    </row>
    <row r="83" spans="7:9" ht="15">
      <c r="G83" s="1"/>
      <c r="H83" s="1"/>
      <c r="I83" s="1"/>
    </row>
    <row r="84" spans="7:9" ht="15">
      <c r="G84" s="1"/>
      <c r="H84" s="1"/>
      <c r="I84" s="1"/>
    </row>
    <row r="85" spans="7:9" ht="15">
      <c r="G85" s="1"/>
      <c r="H85" s="1"/>
      <c r="I85" s="1"/>
    </row>
    <row r="86" spans="7:9" ht="15">
      <c r="G86" s="1"/>
      <c r="H86" s="1"/>
      <c r="I86" s="1"/>
    </row>
    <row r="87" spans="7:9" ht="15">
      <c r="G87" s="1"/>
      <c r="H87" s="1"/>
      <c r="I87" s="1"/>
    </row>
    <row r="88" spans="7:9" ht="15">
      <c r="G88" s="1"/>
      <c r="H88" s="1"/>
      <c r="I88" s="1"/>
    </row>
    <row r="89" spans="7:9" ht="15">
      <c r="G89" s="1"/>
      <c r="H89" s="1"/>
      <c r="I89" s="1"/>
    </row>
    <row r="90" spans="7:9" ht="15">
      <c r="G90" s="1"/>
      <c r="H90" s="1"/>
      <c r="I90" s="1"/>
    </row>
    <row r="91" spans="7:9" ht="15">
      <c r="G91" s="1"/>
      <c r="H91" s="1"/>
      <c r="I91" s="1"/>
    </row>
    <row r="92" spans="7:9" ht="15">
      <c r="G92" s="1"/>
      <c r="H92" s="1"/>
      <c r="I92" s="1"/>
    </row>
    <row r="93" spans="7:9" ht="15">
      <c r="G93" s="1"/>
      <c r="H93" s="1"/>
      <c r="I93" s="1"/>
    </row>
    <row r="94" spans="7:9" ht="15">
      <c r="G94" s="1"/>
      <c r="H94" s="1"/>
      <c r="I94" s="1"/>
    </row>
    <row r="95" spans="7:9" ht="15">
      <c r="G95" s="1"/>
      <c r="H95" s="1"/>
      <c r="I95" s="1"/>
    </row>
    <row r="96" spans="7:9" ht="15">
      <c r="G96" s="1"/>
      <c r="H96" s="1"/>
      <c r="I96" s="1"/>
    </row>
    <row r="97" spans="7:9" ht="15">
      <c r="G97" s="1"/>
      <c r="H97" s="1"/>
      <c r="I97" s="1"/>
    </row>
    <row r="98" spans="7:9" ht="15">
      <c r="G98" s="1"/>
      <c r="H98" s="1"/>
      <c r="I98" s="1"/>
    </row>
    <row r="99" spans="7:9" ht="15">
      <c r="G99" s="1"/>
      <c r="H99" s="1"/>
      <c r="I99" s="1"/>
    </row>
    <row r="100" spans="7:9" ht="15">
      <c r="G100" s="1"/>
      <c r="H100" s="1"/>
      <c r="I100" s="1"/>
    </row>
    <row r="101" spans="7:9" ht="15">
      <c r="G101" s="1"/>
      <c r="H101" s="1"/>
      <c r="I101" s="1"/>
    </row>
    <row r="102" spans="7:9" ht="15">
      <c r="G102" s="1"/>
      <c r="H102" s="1"/>
      <c r="I102" s="1"/>
    </row>
    <row r="103" spans="7:9" ht="15">
      <c r="G103" s="1"/>
      <c r="H103" s="1"/>
      <c r="I103" s="1"/>
    </row>
    <row r="104" spans="7:9" ht="15">
      <c r="G104" s="1"/>
      <c r="H104" s="1"/>
      <c r="I104" s="1"/>
    </row>
    <row r="105" spans="7:9" ht="15">
      <c r="G105" s="1"/>
      <c r="H105" s="1"/>
      <c r="I105" s="1"/>
    </row>
    <row r="106" spans="7:9" ht="15">
      <c r="G106" s="1"/>
      <c r="H106" s="1"/>
      <c r="I106" s="1"/>
    </row>
    <row r="107" spans="7:9" ht="15">
      <c r="G107" s="1"/>
      <c r="H107" s="1"/>
      <c r="I107" s="1"/>
    </row>
    <row r="108" spans="7:9" ht="15">
      <c r="G108" s="1"/>
      <c r="H108" s="1"/>
      <c r="I108" s="1"/>
    </row>
    <row r="109" spans="7:9" ht="15">
      <c r="G109" s="1"/>
      <c r="H109" s="1"/>
      <c r="I109" s="1"/>
    </row>
    <row r="110" spans="7:9" ht="15">
      <c r="G110" s="1"/>
      <c r="H110" s="1"/>
      <c r="I110" s="1"/>
    </row>
    <row r="111" spans="7:9" ht="15">
      <c r="G111" s="1"/>
      <c r="H111" s="1"/>
      <c r="I111" s="1"/>
    </row>
    <row r="112" spans="7:9" ht="15">
      <c r="G112" s="1"/>
      <c r="H112" s="1"/>
      <c r="I112" s="1"/>
    </row>
    <row r="113" spans="7:9" ht="15">
      <c r="G113" s="1"/>
      <c r="H113" s="1"/>
      <c r="I113" s="1"/>
    </row>
    <row r="114" spans="7:9" ht="15">
      <c r="G114" s="1"/>
      <c r="H114" s="1"/>
      <c r="I114" s="1"/>
    </row>
    <row r="115" ht="15">
      <c r="G115" s="1"/>
    </row>
  </sheetData>
  <sheetProtection/>
  <printOptions/>
  <pageMargins left="0.71" right="0.2362204724409449" top="0.14" bottom="0.09" header="0.14" footer="0.09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6.140625" style="1" customWidth="1"/>
    <col min="2" max="2" width="32.421875" style="1" customWidth="1"/>
    <col min="3" max="3" width="11.421875" style="1" customWidth="1"/>
    <col min="4" max="4" width="6.140625" style="1" customWidth="1"/>
    <col min="5" max="7" width="11.421875" style="1" customWidth="1"/>
    <col min="8" max="8" width="4.57421875" style="1" customWidth="1"/>
    <col min="9" max="16384" width="11.421875" style="1" customWidth="1"/>
  </cols>
  <sheetData>
    <row r="1" spans="1:5" ht="15.75" customHeight="1">
      <c r="A1" s="2"/>
      <c r="B1" s="2"/>
      <c r="C1" s="2"/>
      <c r="D1" s="2"/>
      <c r="E1" s="2"/>
    </row>
    <row r="2" spans="1:5" ht="9.75" customHeight="1">
      <c r="A2" s="2"/>
      <c r="B2" s="2"/>
      <c r="C2" s="2"/>
      <c r="D2" s="2"/>
      <c r="E2" s="2"/>
    </row>
    <row r="3" spans="1:5" ht="15" customHeight="1">
      <c r="A3" s="7"/>
      <c r="B3" s="2"/>
      <c r="C3" s="2">
        <v>5482.75</v>
      </c>
      <c r="D3" s="2"/>
      <c r="E3" s="11"/>
    </row>
    <row r="4" spans="1:5" ht="15" customHeight="1">
      <c r="A4" s="7"/>
      <c r="B4" s="2"/>
      <c r="C4" s="6">
        <v>918.5</v>
      </c>
      <c r="D4" s="2"/>
      <c r="E4" s="14"/>
    </row>
    <row r="5" spans="1:5" ht="15" customHeight="1">
      <c r="A5" s="7"/>
      <c r="B5" s="2"/>
      <c r="C5" s="6">
        <v>249399.3</v>
      </c>
      <c r="D5" s="2"/>
      <c r="E5" s="14"/>
    </row>
    <row r="6" spans="1:5" ht="15" customHeight="1">
      <c r="A6" s="7"/>
      <c r="B6" s="2"/>
      <c r="C6" s="6">
        <v>5</v>
      </c>
      <c r="D6" s="2"/>
      <c r="E6" s="14"/>
    </row>
    <row r="7" spans="1:5" ht="15" customHeight="1">
      <c r="A7" s="7"/>
      <c r="B7" s="2"/>
      <c r="C7" s="6">
        <v>165</v>
      </c>
      <c r="D7" s="2"/>
      <c r="E7" s="14"/>
    </row>
    <row r="8" spans="1:5" ht="15" customHeight="1">
      <c r="A8" s="7"/>
      <c r="B8" s="2"/>
      <c r="C8" s="6">
        <v>1435.9</v>
      </c>
      <c r="D8" s="2"/>
      <c r="E8" s="14"/>
    </row>
    <row r="9" spans="1:5" ht="15" customHeight="1">
      <c r="A9" s="7"/>
      <c r="B9" s="2"/>
      <c r="C9" s="6">
        <v>571</v>
      </c>
      <c r="D9" s="2"/>
      <c r="E9" s="14"/>
    </row>
    <row r="10" spans="1:5" ht="15" customHeight="1">
      <c r="A10" s="7"/>
      <c r="B10" s="2"/>
      <c r="C10" s="2">
        <v>9863.05</v>
      </c>
      <c r="D10" s="2"/>
      <c r="E10" s="11"/>
    </row>
    <row r="11" spans="1:5" ht="15" customHeight="1">
      <c r="A11" s="7"/>
      <c r="B11" s="2"/>
      <c r="C11" s="6">
        <v>31028</v>
      </c>
      <c r="D11" s="2"/>
      <c r="E11" s="14"/>
    </row>
    <row r="12" spans="1:5" ht="15" customHeight="1">
      <c r="A12" s="7"/>
      <c r="B12" s="2"/>
      <c r="C12" s="6">
        <v>44168</v>
      </c>
      <c r="D12" s="2"/>
      <c r="E12" s="14"/>
    </row>
    <row r="13" spans="1:5" ht="15" customHeight="1">
      <c r="A13" s="7"/>
      <c r="B13" s="2"/>
      <c r="C13" s="6">
        <v>20783.1</v>
      </c>
      <c r="D13" s="2"/>
      <c r="E13" s="14"/>
    </row>
    <row r="14" spans="1:5" ht="15" customHeight="1">
      <c r="A14" s="7"/>
      <c r="B14" s="2"/>
      <c r="C14" s="6">
        <v>16488</v>
      </c>
      <c r="D14" s="2"/>
      <c r="E14" s="14"/>
    </row>
    <row r="15" spans="1:5" ht="15" customHeight="1">
      <c r="A15" s="7"/>
      <c r="B15" s="2"/>
      <c r="C15" s="6">
        <v>13502</v>
      </c>
      <c r="D15" s="2"/>
      <c r="E15" s="14"/>
    </row>
    <row r="16" spans="1:5" ht="15" customHeight="1">
      <c r="A16" s="7"/>
      <c r="B16" s="2"/>
      <c r="C16" s="6">
        <f>SUM(C3:C15)</f>
        <v>393809.6</v>
      </c>
      <c r="D16" s="2"/>
      <c r="E16" s="14"/>
    </row>
    <row r="17" spans="1:5" ht="15" customHeight="1">
      <c r="A17" s="7"/>
      <c r="B17" s="2"/>
      <c r="C17" s="6"/>
      <c r="D17" s="2"/>
      <c r="E17" s="14"/>
    </row>
    <row r="18" spans="1:5" ht="15.75" customHeight="1">
      <c r="A18" s="7"/>
      <c r="B18" s="2"/>
      <c r="C18" s="2"/>
      <c r="D18" s="2"/>
      <c r="E18" s="11"/>
    </row>
    <row r="19" spans="1:5" ht="15" customHeight="1">
      <c r="A19" s="7"/>
      <c r="B19" s="2"/>
      <c r="C19" s="6"/>
      <c r="D19" s="2"/>
      <c r="E19" s="14"/>
    </row>
    <row r="20" spans="1:5" ht="15" customHeight="1">
      <c r="A20" s="7"/>
      <c r="B20" s="2"/>
      <c r="C20" s="2"/>
      <c r="D20" s="2"/>
      <c r="E20" s="11"/>
    </row>
    <row r="21" spans="1:5" ht="15" customHeight="1">
      <c r="A21" s="7"/>
      <c r="B21" s="2"/>
      <c r="C21" s="2"/>
      <c r="D21" s="2"/>
      <c r="E21" s="11"/>
    </row>
    <row r="22" spans="1:5" ht="15" customHeight="1">
      <c r="A22" s="7"/>
      <c r="B22" s="2"/>
      <c r="C22" s="6"/>
      <c r="D22" s="2"/>
      <c r="E22" s="14"/>
    </row>
    <row r="23" spans="1:5" ht="10.5" customHeight="1">
      <c r="A23" s="7"/>
      <c r="B23" s="2"/>
      <c r="C23" s="2"/>
      <c r="D23" s="2"/>
      <c r="E23" s="11"/>
    </row>
    <row r="24" spans="1:5" ht="15" customHeight="1">
      <c r="A24" s="7"/>
      <c r="B24" s="2"/>
      <c r="C24" s="2"/>
      <c r="D24" s="2"/>
      <c r="E24" s="11"/>
    </row>
    <row r="25" spans="1:5" ht="15" customHeight="1">
      <c r="A25" s="7"/>
      <c r="B25" s="2"/>
      <c r="C25" s="6"/>
      <c r="D25" s="2"/>
      <c r="E25" s="14"/>
    </row>
    <row r="26" spans="1:5" ht="15" customHeight="1">
      <c r="A26" s="7"/>
      <c r="B26" s="2"/>
      <c r="C26" s="6"/>
      <c r="D26" s="2"/>
      <c r="E26" s="14"/>
    </row>
    <row r="27" spans="1:5" ht="15" customHeight="1">
      <c r="A27" s="7"/>
      <c r="B27" s="2"/>
      <c r="C27" s="6"/>
      <c r="D27" s="2"/>
      <c r="E27" s="14"/>
    </row>
    <row r="28" spans="1:5" ht="15" customHeight="1">
      <c r="A28" s="7"/>
      <c r="B28" s="2"/>
      <c r="C28" s="6"/>
      <c r="D28" s="2"/>
      <c r="E28" s="14"/>
    </row>
    <row r="29" spans="1:5" ht="15" customHeight="1">
      <c r="A29" s="7"/>
      <c r="B29" s="2"/>
      <c r="C29" s="6"/>
      <c r="D29" s="2"/>
      <c r="E29" s="14"/>
    </row>
    <row r="30" spans="1:5" ht="15.75" customHeight="1">
      <c r="A30" s="7"/>
      <c r="B30" s="2"/>
      <c r="C30" s="2"/>
      <c r="D30" s="2"/>
      <c r="E30" s="11"/>
    </row>
    <row r="31" spans="1:5" ht="15" customHeight="1">
      <c r="A31" s="7"/>
      <c r="B31" s="2"/>
      <c r="C31" s="6"/>
      <c r="D31" s="2"/>
      <c r="E31" s="14"/>
    </row>
    <row r="32" spans="1:5" ht="15" customHeight="1">
      <c r="A32" s="7"/>
      <c r="B32" s="2"/>
      <c r="C32" s="6"/>
      <c r="D32" s="2"/>
      <c r="E32" s="14"/>
    </row>
    <row r="33" spans="1:5" ht="15" customHeight="1">
      <c r="A33" s="8"/>
      <c r="B33" s="2"/>
      <c r="C33" s="6"/>
      <c r="D33" s="2"/>
      <c r="E33" s="14"/>
    </row>
    <row r="34" spans="1:5" ht="15" customHeight="1">
      <c r="A34" s="8"/>
      <c r="B34" s="2"/>
      <c r="C34" s="6"/>
      <c r="D34" s="2"/>
      <c r="E34" s="14"/>
    </row>
    <row r="35" spans="1:5" ht="15" customHeight="1">
      <c r="A35" s="7"/>
      <c r="B35" s="2"/>
      <c r="C35" s="6"/>
      <c r="D35" s="2"/>
      <c r="E35" s="14"/>
    </row>
    <row r="36" spans="1:5" ht="15" hidden="1">
      <c r="A36" s="8"/>
      <c r="B36" s="2"/>
      <c r="C36" s="2"/>
      <c r="D36" s="2"/>
      <c r="E36" s="11"/>
    </row>
    <row r="37" spans="1:5" ht="15" customHeight="1">
      <c r="A37" s="8"/>
      <c r="B37" s="2"/>
      <c r="C37" s="2"/>
      <c r="D37" s="2"/>
      <c r="E37" s="11"/>
    </row>
    <row r="38" spans="1:5" ht="15" customHeight="1">
      <c r="A38" s="8"/>
      <c r="B38" s="2"/>
      <c r="C38" s="6"/>
      <c r="D38" s="2"/>
      <c r="E38" s="14"/>
    </row>
    <row r="39" spans="1:5" ht="15.75" customHeight="1">
      <c r="A39" s="7"/>
      <c r="B39" s="2"/>
      <c r="C39" s="2"/>
      <c r="D39" s="2"/>
      <c r="E39" s="11"/>
    </row>
    <row r="40" spans="1:5" ht="15" customHeight="1">
      <c r="A40" s="8"/>
      <c r="B40" s="2"/>
      <c r="C40" s="6"/>
      <c r="D40" s="2"/>
      <c r="E40" s="14"/>
    </row>
    <row r="41" spans="1:5" ht="15" customHeight="1">
      <c r="A41" s="8"/>
      <c r="B41" s="2"/>
      <c r="C41" s="6"/>
      <c r="D41" s="2"/>
      <c r="E41" s="14"/>
    </row>
    <row r="42" spans="1:5" ht="15" customHeight="1">
      <c r="A42" s="8"/>
      <c r="B42" s="2"/>
      <c r="C42" s="6"/>
      <c r="D42" s="2"/>
      <c r="E42" s="14"/>
    </row>
    <row r="43" spans="1:5" ht="15" customHeight="1">
      <c r="A43" s="8"/>
      <c r="B43" s="2"/>
      <c r="C43" s="6"/>
      <c r="D43" s="2"/>
      <c r="E43" s="14"/>
    </row>
    <row r="44" spans="1:5" ht="15" customHeight="1">
      <c r="A44" s="8"/>
      <c r="B44" s="2"/>
      <c r="C44" s="6"/>
      <c r="D44" s="2"/>
      <c r="E44" s="14"/>
    </row>
    <row r="45" spans="1:5" ht="15" customHeight="1">
      <c r="A45" s="2"/>
      <c r="B45" s="2"/>
      <c r="C45" s="6"/>
      <c r="D45" s="2"/>
      <c r="E45" s="14"/>
    </row>
    <row r="46" spans="1:5" ht="15" customHeight="1">
      <c r="A46" s="2"/>
      <c r="B46" s="2"/>
      <c r="C46" s="6"/>
      <c r="D46" s="2"/>
      <c r="E46" s="14"/>
    </row>
    <row r="47" spans="1:5" ht="15" customHeight="1">
      <c r="A47" s="2"/>
      <c r="B47" s="2"/>
      <c r="C47" s="6"/>
      <c r="D47" s="2"/>
      <c r="E47" s="14"/>
    </row>
    <row r="48" spans="1:5" ht="15" customHeight="1">
      <c r="A48" s="2"/>
      <c r="B48" s="2"/>
      <c r="C48" s="6"/>
      <c r="D48" s="2"/>
      <c r="E48" s="14"/>
    </row>
    <row r="49" spans="1:5" ht="15" customHeight="1">
      <c r="A49" s="2"/>
      <c r="B49" s="2"/>
      <c r="C49" s="2"/>
      <c r="D49" s="2"/>
      <c r="E49" s="11"/>
    </row>
    <row r="50" spans="1:5" ht="15" customHeight="1">
      <c r="A50" s="2"/>
      <c r="B50" s="2"/>
      <c r="C50" s="2"/>
      <c r="D50" s="2"/>
      <c r="E50" s="11"/>
    </row>
    <row r="51" spans="1:5" ht="15" customHeight="1">
      <c r="A51" s="2"/>
      <c r="B51" s="2"/>
      <c r="C51" s="6"/>
      <c r="D51" s="2"/>
      <c r="E51" s="14"/>
    </row>
    <row r="52" spans="1:5" ht="15">
      <c r="A52" s="2"/>
      <c r="B52" s="2"/>
      <c r="C52" s="2"/>
      <c r="D52" s="2"/>
      <c r="E52" s="2"/>
    </row>
  </sheetData>
  <sheetProtection/>
  <printOptions/>
  <pageMargins left="0.28" right="0.44" top="0.52" bottom="0.29" header="0.5" footer="0.2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50.8515625" style="0" customWidth="1"/>
    <col min="2" max="2" width="3.28125" style="0" hidden="1" customWidth="1"/>
    <col min="4" max="4" width="19.140625" style="0" customWidth="1"/>
  </cols>
  <sheetData>
    <row r="1" ht="16.5" customHeight="1">
      <c r="A1" s="2"/>
    </row>
    <row r="2" ht="15">
      <c r="A2" s="1"/>
    </row>
    <row r="3" ht="15" customHeight="1">
      <c r="A3" s="1"/>
    </row>
    <row r="4" ht="15" customHeight="1">
      <c r="A4" s="1"/>
    </row>
    <row r="5" ht="15" customHeight="1">
      <c r="A5" s="1"/>
    </row>
    <row r="6" ht="9" customHeight="1">
      <c r="A6" s="1"/>
    </row>
    <row r="7" ht="15" customHeight="1">
      <c r="A7" s="1"/>
    </row>
    <row r="8" ht="15" customHeight="1">
      <c r="A8" s="1"/>
    </row>
    <row r="9" ht="9" customHeight="1">
      <c r="A9" s="1"/>
    </row>
    <row r="10" ht="15" customHeight="1">
      <c r="A10" s="1"/>
    </row>
    <row r="11" ht="15" customHeight="1">
      <c r="A11" s="1"/>
    </row>
    <row r="12" ht="15" customHeight="1">
      <c r="A12" s="1"/>
    </row>
    <row r="13" ht="9" customHeight="1">
      <c r="A13" s="1"/>
    </row>
    <row r="14" ht="15" customHeight="1">
      <c r="A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  <row r="26" spans="1:5" ht="15">
      <c r="A26" s="1"/>
      <c r="B26" s="1"/>
      <c r="C26" s="1"/>
      <c r="D26" s="1"/>
      <c r="E26" s="1"/>
    </row>
    <row r="27" spans="1:5" ht="15">
      <c r="A27" s="1"/>
      <c r="B27" s="1"/>
      <c r="C27" s="1"/>
      <c r="D27" s="1"/>
      <c r="E27" s="1"/>
    </row>
  </sheetData>
  <sheetProtection/>
  <printOptions/>
  <pageMargins left="0.75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Forsvaret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Erland Nordby</dc:creator>
  <cp:keywords/>
  <dc:description/>
  <cp:lastModifiedBy>Olaf Monsbakken</cp:lastModifiedBy>
  <cp:lastPrinted>2023-01-31T12:01:12Z</cp:lastPrinted>
  <dcterms:created xsi:type="dcterms:W3CDTF">2006-01-11T18:14:01Z</dcterms:created>
  <dcterms:modified xsi:type="dcterms:W3CDTF">2023-02-01T16:44:43Z</dcterms:modified>
  <cp:category/>
  <cp:version/>
  <cp:contentType/>
  <cp:contentStatus/>
</cp:coreProperties>
</file>